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Budget détaillé" sheetId="2" r:id="rId2"/>
    <sheet name="Comparaison des devis" sheetId="3" r:id="rId3"/>
    <sheet name="Frais récurrents" sheetId="4" r:id="rId4"/>
  </sheets>
  <calcPr calcId="124519" fullCalcOnLoad="1"/>
</workbook>
</file>

<file path=xl/sharedStrings.xml><?xml version="1.0" encoding="utf-8"?>
<sst xmlns="http://schemas.openxmlformats.org/spreadsheetml/2006/main" count="100" uniqueCount="85">
  <si>
    <t>Trame de budget de site internet</t>
  </si>
  <si>
    <t>Le même tableau pour vous et pour les agences consultées. Envoyez-le vide avec votre cahier des charges : vous obtiendrez des devis comparables ligne à ligne, ce qu’un total unique ne permet jamais.</t>
  </si>
  <si>
    <t>Comment s’en servir</t>
  </si>
  <si>
    <t>1.  Remplissez d’abord vos hypothèses</t>
  </si>
  <si>
    <t>Onglet « Budget détaillé » : posez le prix d’une journée puis, poste par poste, le nombre de jours. Les totaux se calculent seuls.</t>
  </si>
  <si>
    <t>2.  Envoyez le classeur vide aux agences</t>
  </si>
  <si>
    <t>Demandez-leur de remplir les colonnes « Jours » et « Prix de la journée » avec leurs propres valeurs, sans changer la liste des postes.</t>
  </si>
  <si>
    <t>3.  Reportez les réponses dans la comparaison</t>
  </si>
  <si>
    <t>Onglet « Comparaison des devis » : trois colonnes, une par agence. Les écarts par rapport à votre hypothèse se calculent seuls.</t>
  </si>
  <si>
    <t>4.  Regardez les postes vides</t>
  </si>
  <si>
    <t>Un poste à zéro chez une agence et à huit jours chez une autre n’est pas une économie : c’est une différence de périmètre. C’est la question à poser.</t>
  </si>
  <si>
    <t>5.  N’oubliez pas les frais récurrents</t>
  </si>
  <si>
    <t>Onglet « Frais récurrents » : hébergement, licences, maintenance. Ils ne figurent presque jamais dans le devis de fabrication et pèsent chaque année.</t>
  </si>
  <si>
    <t>Les règles du classeur</t>
  </si>
  <si>
    <t>Tout est en euros hors taxes.</t>
  </si>
  <si>
    <t>La TVA française sur les prestations de développement est de 20 %. Un devis TTC sort donc 20 % au-dessus des montants de ce classeur.</t>
  </si>
  <si>
    <t>Les cellules jaunes se remplissent.</t>
  </si>
  <si>
    <t>Les cellules grises portent des formules : ne les écrasez pas, elles se recalculent.</t>
  </si>
  <si>
    <t>Les fourchettes de référence sont celles du guide.</t>
  </si>
  <si>
    <t>Site vitrine professionnel sous 10 000 € HT, site sur mesure de 10 000 à 40 000 €, plateforme web de 40 000 à 120 000 €, projet complexe au-delà. Maintenance annuelle de 10 à 20 % du coût de fabrication.</t>
  </si>
  <si>
    <t>Les jours pré-remplis sont une hypothèse de travail.</t>
  </si>
  <si>
    <t>Ils correspondent à un site sur mesure avec espace client et une intégration. Remplacez-les par les vôtres : ce ne sont pas des normes.</t>
  </si>
  <si>
    <t>Les valeurs pré-remplies de ce classeur sont une hypothèse de travail destinée à montrer le fonctionnement des formules. Elles ne constituent ni un devis, ni un barème.</t>
  </si>
  <si>
    <t>Classeur fourni par agencedeveloppementweb.net. Libre d’usage, aucune donnée n’est transmise à un tiers.</t>
  </si>
  <si>
    <t>Budget détaillé, poste par poste</t>
  </si>
  <si>
    <t>Colonne D : le prix d’une journée de travail, hors taxes. Colonne C : le nombre de jours. Le total de la colonne E se calcule seul.</t>
  </si>
  <si>
    <t>Prix d’une journée (€ HT)</t>
  </si>
  <si>
    <t>Valeur de référence utilisée par défaut dans la colonne D.</t>
  </si>
  <si>
    <t>Poste</t>
  </si>
  <si>
    <t>Ce que couvre le poste</t>
  </si>
  <si>
    <t>Jours</t>
  </si>
  <si>
    <t>Prix de la journée (€ HT)</t>
  </si>
  <si>
    <t>Total € HT</t>
  </si>
  <si>
    <t>Cadrage et conception</t>
  </si>
  <si>
    <t>Ateliers, arborescence, parcours, spécifications fonctionnelles</t>
  </si>
  <si>
    <t>Design d’interface</t>
  </si>
  <si>
    <t>Maquettes des gabarits, prototype cliquable, déclinaison mobile</t>
  </si>
  <si>
    <t>Intégration</t>
  </si>
  <si>
    <t>Mise en page des gabarits, responsive, animations, accessibilité</t>
  </si>
  <si>
    <t>Développement front</t>
  </si>
  <si>
    <t>Comportements d’interface, formulaires, états, performance</t>
  </si>
  <si>
    <t>Développement back</t>
  </si>
  <si>
    <t>Modèle de données, back-office, droits, authentification</t>
  </si>
  <si>
    <t>Intégrations tierces</t>
  </si>
  <si>
    <t>Connexions à l’outil de gestion, au CRM, au paiement</t>
  </si>
  <si>
    <t>Reprise de contenus</t>
  </si>
  <si>
    <t>Import du catalogue ou des articles, médias, mise en forme</t>
  </si>
  <si>
    <t>Référencement technique</t>
  </si>
  <si>
    <t>Adresses, balises, plan de site, plan de redirections</t>
  </si>
  <si>
    <t>Tests et corrections</t>
  </si>
  <si>
    <t>Campagne de tests, corrections, validation sur appareils</t>
  </si>
  <si>
    <t>Mise en ligne</t>
  </si>
  <si>
    <t>Environnements, bascule, mesure d’audience, sauvegardes</t>
  </si>
  <si>
    <t>Formation et documentation</t>
  </si>
  <si>
    <t>Prise en main du back-office, documentation d’exploitation</t>
  </si>
  <si>
    <t>Gestion de projet</t>
  </si>
  <si>
    <t>Pilotage, comités, comptes rendus, coordination</t>
  </si>
  <si>
    <t>TOTAL FABRICATION (€ HT)</t>
  </si>
  <si>
    <t>Repère du guide : site vitrine professionnel sous 10 000 € HT, site sur mesure de 10 000 à 40 000 €, plateforme web de 40 000 à 120 000 €, projet complexe au-delà. Si votre total sort très en dessous de la fourchette de votre catégorie, un poste a disparu.</t>
  </si>
  <si>
    <t>Comparaison des devis reçus</t>
  </si>
  <si>
    <t>Une colonne par agence, les mêmes postes que l’onglet précédent. Les écarts se calculent par rapport à votre hypothèse.</t>
  </si>
  <si>
    <t>Votre hypothèse € HT</t>
  </si>
  <si>
    <t>Agence A € HT</t>
  </si>
  <si>
    <t>Agence B € HT</t>
  </si>
  <si>
    <t>Agence C € HT</t>
  </si>
  <si>
    <t>Écart max entre agences</t>
  </si>
  <si>
    <t>TOTAL (€ HT)</t>
  </si>
  <si>
    <t>Comparez des périmètres, jamais des totaux. Un poste à zéro chez une agence et chiffré chez une autre n’est pas une économie : c’est une prestation absente. Posez la question par écrit avant de décider.</t>
  </si>
  <si>
    <t>Frais récurrents, chaque année</t>
  </si>
  <si>
    <t>Ce que le devis de fabrication ne contient presque jamais, et qui tombe tous les ans. La maintenance se calcule en pourcentage du total de fabrication.</t>
  </si>
  <si>
    <t>Poste annuel</t>
  </si>
  <si>
    <t>Ce que cela couvre</t>
  </si>
  <si>
    <t>Base de calcul</t>
  </si>
  <si>
    <t>Coût annuel € HT</t>
  </si>
  <si>
    <t>Hébergement</t>
  </si>
  <si>
    <t>Serveur, sauvegardes, certificat</t>
  </si>
  <si>
    <t>Montant annuel constaté</t>
  </si>
  <si>
    <t>Nom de domaine</t>
  </si>
  <si>
    <t>Renouvellement annuel</t>
  </si>
  <si>
    <t>Licences et services tiers</t>
  </si>
  <si>
    <t>Composants payants, service d’envoi de courriels, mesure</t>
  </si>
  <si>
    <t>Maintenance corrective et sécurité</t>
  </si>
  <si>
    <t>Mises à jour, correctifs, veille</t>
  </si>
  <si>
    <t>TOTAL RÉCURRENT ANNUEL (€ HT)</t>
  </si>
  <si>
    <t>Le taux de maintenance pré-rempli, 15 %, se situe au milieu de la fourchette publiée par le guide : 10 à 20 % du coût de fabrication par an, mises à jour de sécurité, correctifs et petites évolutions comprises. Ajustez-le selon le contrat proposé.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</si>
</sst>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4" formatCode="#,##0\ &quot;€&quot;"/>
    <numFmt numFmtId="164" formatCode="#,##0\ &quot;€&quot;"/>
    <numFmt numFmtId="165" formatCode="0 %"/>
  </numFmts>
  <fonts count="12">
    <font>
      <sz val="11"/>
      <color theme="1"/>
      <name val="Calibri"/>
      <family val="2"/>
      <scheme val="minor"/>
    </font>
    <font>
      <b/>
      <sz val="18"/>
      <color rgb="FF1F2933"/>
      <name val="Calibri"/>
      <family val="2"/>
      <scheme val="minor"/>
    </font>
    <font>
      <sz val="10.5"/>
      <color rgb="FF5A6472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0.5"/>
      <color rgb="FF1F2933"/>
      <name val="Calibri"/>
      <family val="2"/>
      <scheme val="minor"/>
    </font>
    <font>
      <sz val="10.5"/>
      <color rgb="FF1F2933"/>
      <name val="Calibri"/>
      <family val="2"/>
      <scheme val="minor"/>
    </font>
    <font>
      <i/>
      <sz val="9"/>
      <color rgb="FF7A828E"/>
      <name val="Calibri"/>
      <family val="2"/>
      <scheme val="minor"/>
    </font>
    <font>
      <sz val="10"/>
      <color rgb="FF1F29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1F29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154CE4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AFBFC"/>
        <bgColor indexed="64"/>
      </patternFill>
    </fill>
  </fills>
  <borders count="4">
    <border>
      <left/>
      <right/>
      <top/>
      <bottom/>
      <diagonal/>
    </border>
    <border>
      <left style="thin">
        <color rgb="FFE3C77A"/>
      </left>
      <right style="thin">
        <color rgb="FFE3C77A"/>
      </right>
      <top style="thin">
        <color rgb="FFE3C77A"/>
      </top>
      <bottom style="thin">
        <color rgb="FFE3C77A"/>
      </bottom>
      <diagonal/>
    </border>
    <border>
      <left style="thin">
        <color rgb="FF154CE4"/>
      </left>
      <right style="thin">
        <color rgb="FF154CE4"/>
      </right>
      <top style="thin">
        <color rgb="FF154CE4"/>
      </top>
      <bottom style="thin">
        <color rgb="FF154CE4"/>
      </bottom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4" fontId="7" fillId="2" borderId="1" xfId="0" applyNumberFormat="1" applyFont="1" applyFill="1" applyBorder="1" applyAlignment="1">
      <alignment horizontal="right" vertical="top"/>
    </xf>
    <xf numFmtId="0" fontId="8" fillId="3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top" wrapText="1"/>
    </xf>
    <xf numFmtId="0" fontId="7" fillId="2" borderId="1" xfId="0" applyFont="1" applyFill="1" applyBorder="1" applyAlignment="1">
      <alignment horizontal="right" vertical="top"/>
    </xf>
    <xf numFmtId="164" fontId="9" fillId="4" borderId="3" xfId="0" applyNumberFormat="1" applyFont="1" applyFill="1" applyBorder="1" applyAlignment="1">
      <alignment horizontal="right" vertical="top"/>
    </xf>
    <xf numFmtId="0" fontId="7" fillId="5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/>
    </xf>
    <xf numFmtId="165" fontId="1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88.7109375" customWidth="1"/>
  </cols>
  <sheetData>
    <row r="1" spans="1:3" ht="34" customHeight="1">
      <c r="A1" s="1" t="s">
        <v>0</v>
      </c>
      <c r="B1" s="1"/>
      <c r="C1" s="1"/>
    </row>
    <row r="2" spans="1:3" ht="46" customHeight="1">
      <c r="A2" s="2" t="s">
        <v>1</v>
      </c>
      <c r="B2" s="2"/>
      <c r="C2" s="2"/>
    </row>
    <row r="4" spans="1:3">
      <c r="B4" s="3" t="s">
        <v>2</v>
      </c>
    </row>
    <row r="5" spans="1:3" ht="30" customHeight="1">
      <c r="B5" s="4" t="s">
        <v>3</v>
      </c>
      <c r="C5" s="5" t="s">
        <v>4</v>
      </c>
    </row>
    <row r="6" spans="1:3" ht="30" customHeight="1">
      <c r="B6" s="4" t="s">
        <v>5</v>
      </c>
      <c r="C6" s="5" t="s">
        <v>6</v>
      </c>
    </row>
    <row r="7" spans="1:3" ht="30" customHeight="1">
      <c r="B7" s="4" t="s">
        <v>7</v>
      </c>
      <c r="C7" s="5" t="s">
        <v>8</v>
      </c>
    </row>
    <row r="8" spans="1:3" ht="30" customHeight="1">
      <c r="B8" s="4" t="s">
        <v>9</v>
      </c>
      <c r="C8" s="5" t="s">
        <v>10</v>
      </c>
    </row>
    <row r="9" spans="1:3" ht="30" customHeight="1">
      <c r="B9" s="4" t="s">
        <v>11</v>
      </c>
      <c r="C9" s="5" t="s">
        <v>12</v>
      </c>
    </row>
    <row r="11" spans="1:3">
      <c r="B11" s="3" t="s">
        <v>13</v>
      </c>
    </row>
    <row r="12" spans="1:3" ht="28" customHeight="1">
      <c r="B12" s="4" t="s">
        <v>14</v>
      </c>
      <c r="C12" s="5" t="s">
        <v>15</v>
      </c>
    </row>
    <row r="13" spans="1:3" ht="28" customHeight="1">
      <c r="B13" s="4" t="s">
        <v>16</v>
      </c>
      <c r="C13" s="5" t="s">
        <v>17</v>
      </c>
    </row>
    <row r="14" spans="1:3" ht="28" customHeight="1">
      <c r="B14" s="4" t="s">
        <v>18</v>
      </c>
      <c r="C14" s="5" t="s">
        <v>19</v>
      </c>
    </row>
    <row r="15" spans="1:3" ht="28" customHeight="1">
      <c r="B15" s="4" t="s">
        <v>20</v>
      </c>
      <c r="C15" s="5" t="s">
        <v>21</v>
      </c>
    </row>
    <row r="17" spans="2:3" ht="30" customHeight="1">
      <c r="B17" s="6" t="s">
        <v>22</v>
      </c>
      <c r="C17" s="6"/>
    </row>
    <row r="19" spans="2:3">
      <c r="B19" s="6" t="s">
        <v>23</v>
      </c>
      <c r="C19" s="6"/>
    </row>
  </sheetData>
  <mergeCells count="4">
    <mergeCell ref="A1:C1"/>
    <mergeCell ref="A2:C2"/>
    <mergeCell ref="B17:C17"/>
    <mergeCell ref="B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34.7109375" customWidth="1"/>
    <col min="2" max="2" width="52.7109375" customWidth="1"/>
    <col min="3" max="3" width="9.7109375" customWidth="1"/>
    <col min="4" max="4" width="16.7109375" customWidth="1"/>
    <col min="5" max="5" width="14.7109375" customWidth="1"/>
  </cols>
  <sheetData>
    <row r="1" spans="1:5" ht="34" customHeight="1">
      <c r="A1" s="1" t="s">
        <v>24</v>
      </c>
      <c r="B1" s="1"/>
      <c r="C1" s="1"/>
      <c r="D1" s="1"/>
      <c r="E1" s="1"/>
    </row>
    <row r="2" spans="1:5" ht="46" customHeight="1">
      <c r="A2" s="2" t="s">
        <v>25</v>
      </c>
      <c r="B2" s="2"/>
      <c r="C2" s="2"/>
      <c r="D2" s="2"/>
      <c r="E2" s="2"/>
    </row>
    <row r="4" spans="1:5" ht="22" customHeight="1">
      <c r="A4" s="4" t="s">
        <v>26</v>
      </c>
      <c r="B4" s="7">
        <v>600</v>
      </c>
      <c r="C4" s="6" t="s">
        <v>27</v>
      </c>
    </row>
    <row r="6" spans="1:5" ht="30" customHeight="1">
      <c r="A6" s="8" t="s">
        <v>28</v>
      </c>
      <c r="B6" s="8" t="s">
        <v>29</v>
      </c>
      <c r="C6" s="8" t="s">
        <v>30</v>
      </c>
      <c r="D6" s="8" t="s">
        <v>31</v>
      </c>
      <c r="E6" s="8" t="s">
        <v>32</v>
      </c>
    </row>
    <row r="7" spans="1:5" ht="26" customHeight="1">
      <c r="A7" s="9" t="s">
        <v>33</v>
      </c>
      <c r="B7" s="9" t="s">
        <v>34</v>
      </c>
      <c r="C7" s="10">
        <v>8</v>
      </c>
      <c r="D7" s="7">
        <f>$B$4</f>
        <v>600</v>
      </c>
      <c r="E7" s="11">
        <f>C7*D7</f>
        <v>4800</v>
      </c>
    </row>
    <row r="8" spans="1:5" ht="26" customHeight="1">
      <c r="A8" s="12" t="s">
        <v>35</v>
      </c>
      <c r="B8" s="12" t="s">
        <v>36</v>
      </c>
      <c r="C8" s="10">
        <v>10</v>
      </c>
      <c r="D8" s="7">
        <f>$B$4</f>
        <v>600</v>
      </c>
      <c r="E8" s="11">
        <f>C8*D8</f>
        <v>6000</v>
      </c>
    </row>
    <row r="9" spans="1:5" ht="26" customHeight="1">
      <c r="A9" s="9" t="s">
        <v>37</v>
      </c>
      <c r="B9" s="9" t="s">
        <v>38</v>
      </c>
      <c r="C9" s="10">
        <v>12</v>
      </c>
      <c r="D9" s="7">
        <f>$B$4</f>
        <v>600</v>
      </c>
      <c r="E9" s="11">
        <f>C9*D9</f>
        <v>7200</v>
      </c>
    </row>
    <row r="10" spans="1:5" ht="26" customHeight="1">
      <c r="A10" s="12" t="s">
        <v>39</v>
      </c>
      <c r="B10" s="12" t="s">
        <v>40</v>
      </c>
      <c r="C10" s="10">
        <v>14</v>
      </c>
      <c r="D10" s="7">
        <f>$B$4</f>
        <v>600</v>
      </c>
      <c r="E10" s="11">
        <f>C10*D10</f>
        <v>8400</v>
      </c>
    </row>
    <row r="11" spans="1:5" ht="26" customHeight="1">
      <c r="A11" s="9" t="s">
        <v>41</v>
      </c>
      <c r="B11" s="9" t="s">
        <v>42</v>
      </c>
      <c r="C11" s="10">
        <v>18</v>
      </c>
      <c r="D11" s="7">
        <f>$B$4</f>
        <v>600</v>
      </c>
      <c r="E11" s="11">
        <f>C11*D11</f>
        <v>10800</v>
      </c>
    </row>
    <row r="12" spans="1:5" ht="26" customHeight="1">
      <c r="A12" s="12" t="s">
        <v>43</v>
      </c>
      <c r="B12" s="12" t="s">
        <v>44</v>
      </c>
      <c r="C12" s="10">
        <v>10</v>
      </c>
      <c r="D12" s="7">
        <f>$B$4</f>
        <v>600</v>
      </c>
      <c r="E12" s="11">
        <f>C12*D12</f>
        <v>6000</v>
      </c>
    </row>
    <row r="13" spans="1:5" ht="26" customHeight="1">
      <c r="A13" s="9" t="s">
        <v>45</v>
      </c>
      <c r="B13" s="9" t="s">
        <v>46</v>
      </c>
      <c r="C13" s="10">
        <v>6</v>
      </c>
      <c r="D13" s="7">
        <f>$B$4</f>
        <v>600</v>
      </c>
      <c r="E13" s="11">
        <f>C13*D13</f>
        <v>3600</v>
      </c>
    </row>
    <row r="14" spans="1:5" ht="26" customHeight="1">
      <c r="A14" s="12" t="s">
        <v>47</v>
      </c>
      <c r="B14" s="12" t="s">
        <v>48</v>
      </c>
      <c r="C14" s="10">
        <v>4</v>
      </c>
      <c r="D14" s="7">
        <f>$B$4</f>
        <v>600</v>
      </c>
      <c r="E14" s="11">
        <f>C14*D14</f>
        <v>2400</v>
      </c>
    </row>
    <row r="15" spans="1:5" ht="26" customHeight="1">
      <c r="A15" s="9" t="s">
        <v>49</v>
      </c>
      <c r="B15" s="9" t="s">
        <v>50</v>
      </c>
      <c r="C15" s="10">
        <v>8</v>
      </c>
      <c r="D15" s="7">
        <f>$B$4</f>
        <v>600</v>
      </c>
      <c r="E15" s="11">
        <f>C15*D15</f>
        <v>4800</v>
      </c>
    </row>
    <row r="16" spans="1:5" ht="26" customHeight="1">
      <c r="A16" s="12" t="s">
        <v>51</v>
      </c>
      <c r="B16" s="12" t="s">
        <v>52</v>
      </c>
      <c r="C16" s="10">
        <v>3</v>
      </c>
      <c r="D16" s="7">
        <f>$B$4</f>
        <v>600</v>
      </c>
      <c r="E16" s="11">
        <f>C16*D16</f>
        <v>1800</v>
      </c>
    </row>
    <row r="17" spans="1:5" ht="26" customHeight="1">
      <c r="A17" s="9" t="s">
        <v>53</v>
      </c>
      <c r="B17" s="9" t="s">
        <v>54</v>
      </c>
      <c r="C17" s="10">
        <v>3</v>
      </c>
      <c r="D17" s="7">
        <f>$B$4</f>
        <v>600</v>
      </c>
      <c r="E17" s="11">
        <f>C17*D17</f>
        <v>1800</v>
      </c>
    </row>
    <row r="18" spans="1:5" ht="26" customHeight="1">
      <c r="A18" s="12" t="s">
        <v>55</v>
      </c>
      <c r="B18" s="12" t="s">
        <v>56</v>
      </c>
      <c r="C18" s="10">
        <v>10</v>
      </c>
      <c r="D18" s="7">
        <f>$B$4</f>
        <v>600</v>
      </c>
      <c r="E18" s="11">
        <f>C18*D18</f>
        <v>6000</v>
      </c>
    </row>
    <row r="19" spans="1:5" ht="24" customHeight="1">
      <c r="A19" s="13"/>
      <c r="B19" s="13"/>
      <c r="C19" s="10"/>
      <c r="D19" s="7">
        <f>$B$4</f>
        <v>600</v>
      </c>
      <c r="E19" s="11">
        <f>C19*D19</f>
        <v>0</v>
      </c>
    </row>
    <row r="20" spans="1:5" ht="24" customHeight="1">
      <c r="A20" s="13"/>
      <c r="B20" s="13"/>
      <c r="C20" s="10"/>
      <c r="D20" s="7">
        <f>$B$4</f>
        <v>600</v>
      </c>
      <c r="E20" s="11">
        <f>C20*D20</f>
        <v>0</v>
      </c>
    </row>
    <row r="21" spans="1:5" ht="24" customHeight="1">
      <c r="A21" s="13"/>
      <c r="B21" s="13"/>
      <c r="C21" s="10"/>
      <c r="D21" s="7">
        <f>$B$4</f>
        <v>600</v>
      </c>
      <c r="E21" s="11">
        <f>C21*D21</f>
        <v>0</v>
      </c>
    </row>
    <row r="22" spans="1:5" ht="24" customHeight="1">
      <c r="A22" s="13"/>
      <c r="B22" s="13"/>
      <c r="C22" s="10"/>
      <c r="D22" s="7">
        <f>$B$4</f>
        <v>600</v>
      </c>
      <c r="E22" s="11">
        <f>C22*D22</f>
        <v>0</v>
      </c>
    </row>
    <row r="23" spans="1:5" ht="26" customHeight="1">
      <c r="A23" s="14" t="s">
        <v>57</v>
      </c>
      <c r="B23" s="14"/>
      <c r="C23" s="15">
        <f>SUM(C7:C22)</f>
        <v>0</v>
      </c>
      <c r="D23" s="14"/>
      <c r="E23" s="15">
        <f>SUM(E7:E22)</f>
        <v>0</v>
      </c>
    </row>
    <row r="25" spans="1:5">
      <c r="A25" s="6" t="s">
        <v>58</v>
      </c>
      <c r="B25" s="6"/>
      <c r="C25" s="6"/>
      <c r="D25" s="6"/>
      <c r="E25" s="6"/>
    </row>
  </sheetData>
  <mergeCells count="4">
    <mergeCell ref="A1:E1"/>
    <mergeCell ref="A2:E2"/>
    <mergeCell ref="A23:B23"/>
    <mergeCell ref="A25:E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2" width="16.7109375" customWidth="1"/>
    <col min="3" max="3" width="15.7109375" customWidth="1"/>
    <col min="4" max="4" width="15.7109375" customWidth="1"/>
    <col min="5" max="5" width="15.7109375" customWidth="1"/>
    <col min="6" max="6" width="18.7109375" customWidth="1"/>
  </cols>
  <sheetData>
    <row r="1" spans="1:6" ht="34" customHeight="1">
      <c r="A1" s="1" t="s">
        <v>59</v>
      </c>
      <c r="B1" s="1"/>
      <c r="C1" s="1"/>
      <c r="D1" s="1"/>
      <c r="E1" s="1"/>
      <c r="F1" s="1"/>
    </row>
    <row r="2" spans="1:6" ht="46" customHeight="1">
      <c r="A2" s="2" t="s">
        <v>60</v>
      </c>
      <c r="B2" s="2"/>
      <c r="C2" s="2"/>
      <c r="D2" s="2"/>
      <c r="E2" s="2"/>
      <c r="F2" s="2"/>
    </row>
    <row r="4" spans="1:6" ht="30" customHeight="1">
      <c r="A4" s="8" t="s">
        <v>28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</row>
    <row r="5" spans="1:6" ht="22" customHeight="1">
      <c r="A5" s="9" t="s">
        <v>33</v>
      </c>
      <c r="B5" s="11">
        <f>'Budget détaillé'!E7</f>
        <v>0</v>
      </c>
      <c r="C5" s="7"/>
      <c r="D5" s="7"/>
      <c r="E5" s="7"/>
      <c r="F5" s="11">
        <f>IF(COUNT(C5:E5)&lt;2,"",MAX(C5:E5)-MIN(C5:E5))</f>
        <v/>
      </c>
    </row>
    <row r="6" spans="1:6" ht="22" customHeight="1">
      <c r="A6" s="12" t="s">
        <v>35</v>
      </c>
      <c r="B6" s="11">
        <f>'Budget détaillé'!E8</f>
        <v>0</v>
      </c>
      <c r="C6" s="7"/>
      <c r="D6" s="7"/>
      <c r="E6" s="7"/>
      <c r="F6" s="11">
        <f>IF(COUNT(C6:E6)&lt;2,"",MAX(C6:E6)-MIN(C6:E6))</f>
        <v/>
      </c>
    </row>
    <row r="7" spans="1:6" ht="22" customHeight="1">
      <c r="A7" s="9" t="s">
        <v>37</v>
      </c>
      <c r="B7" s="11">
        <f>'Budget détaillé'!E9</f>
        <v>0</v>
      </c>
      <c r="C7" s="7"/>
      <c r="D7" s="7"/>
      <c r="E7" s="7"/>
      <c r="F7" s="11">
        <f>IF(COUNT(C7:E7)&lt;2,"",MAX(C7:E7)-MIN(C7:E7))</f>
        <v/>
      </c>
    </row>
    <row r="8" spans="1:6" ht="22" customHeight="1">
      <c r="A8" s="12" t="s">
        <v>39</v>
      </c>
      <c r="B8" s="11">
        <f>'Budget détaillé'!E10</f>
        <v>0</v>
      </c>
      <c r="C8" s="7"/>
      <c r="D8" s="7"/>
      <c r="E8" s="7"/>
      <c r="F8" s="11">
        <f>IF(COUNT(C8:E8)&lt;2,"",MAX(C8:E8)-MIN(C8:E8))</f>
        <v/>
      </c>
    </row>
    <row r="9" spans="1:6" ht="22" customHeight="1">
      <c r="A9" s="9" t="s">
        <v>41</v>
      </c>
      <c r="B9" s="11">
        <f>'Budget détaillé'!E11</f>
        <v>0</v>
      </c>
      <c r="C9" s="7"/>
      <c r="D9" s="7"/>
      <c r="E9" s="7"/>
      <c r="F9" s="11">
        <f>IF(COUNT(C9:E9)&lt;2,"",MAX(C9:E9)-MIN(C9:E9))</f>
        <v/>
      </c>
    </row>
    <row r="10" spans="1:6" ht="22" customHeight="1">
      <c r="A10" s="12" t="s">
        <v>43</v>
      </c>
      <c r="B10" s="11">
        <f>'Budget détaillé'!E12</f>
        <v>0</v>
      </c>
      <c r="C10" s="7"/>
      <c r="D10" s="7"/>
      <c r="E10" s="7"/>
      <c r="F10" s="11">
        <f>IF(COUNT(C10:E10)&lt;2,"",MAX(C10:E10)-MIN(C10:E10))</f>
        <v/>
      </c>
    </row>
    <row r="11" spans="1:6" ht="22" customHeight="1">
      <c r="A11" s="9" t="s">
        <v>45</v>
      </c>
      <c r="B11" s="11">
        <f>'Budget détaillé'!E13</f>
        <v>0</v>
      </c>
      <c r="C11" s="7"/>
      <c r="D11" s="7"/>
      <c r="E11" s="7"/>
      <c r="F11" s="11">
        <f>IF(COUNT(C11:E11)&lt;2,"",MAX(C11:E11)-MIN(C11:E11))</f>
        <v/>
      </c>
    </row>
    <row r="12" spans="1:6" ht="22" customHeight="1">
      <c r="A12" s="12" t="s">
        <v>47</v>
      </c>
      <c r="B12" s="11">
        <f>'Budget détaillé'!E14</f>
        <v>0</v>
      </c>
      <c r="C12" s="7"/>
      <c r="D12" s="7"/>
      <c r="E12" s="7"/>
      <c r="F12" s="11">
        <f>IF(COUNT(C12:E12)&lt;2,"",MAX(C12:E12)-MIN(C12:E12))</f>
        <v/>
      </c>
    </row>
    <row r="13" spans="1:6" ht="22" customHeight="1">
      <c r="A13" s="9" t="s">
        <v>49</v>
      </c>
      <c r="B13" s="11">
        <f>'Budget détaillé'!E15</f>
        <v>0</v>
      </c>
      <c r="C13" s="7"/>
      <c r="D13" s="7"/>
      <c r="E13" s="7"/>
      <c r="F13" s="11">
        <f>IF(COUNT(C13:E13)&lt;2,"",MAX(C13:E13)-MIN(C13:E13))</f>
        <v/>
      </c>
    </row>
    <row r="14" spans="1:6" ht="22" customHeight="1">
      <c r="A14" s="12" t="s">
        <v>51</v>
      </c>
      <c r="B14" s="11">
        <f>'Budget détaillé'!E16</f>
        <v>0</v>
      </c>
      <c r="C14" s="7"/>
      <c r="D14" s="7"/>
      <c r="E14" s="7"/>
      <c r="F14" s="11">
        <f>IF(COUNT(C14:E14)&lt;2,"",MAX(C14:E14)-MIN(C14:E14))</f>
        <v/>
      </c>
    </row>
    <row r="15" spans="1:6" ht="22" customHeight="1">
      <c r="A15" s="9" t="s">
        <v>53</v>
      </c>
      <c r="B15" s="11">
        <f>'Budget détaillé'!E17</f>
        <v>0</v>
      </c>
      <c r="C15" s="7"/>
      <c r="D15" s="7"/>
      <c r="E15" s="7"/>
      <c r="F15" s="11">
        <f>IF(COUNT(C15:E15)&lt;2,"",MAX(C15:E15)-MIN(C15:E15))</f>
        <v/>
      </c>
    </row>
    <row r="16" spans="1:6" ht="22" customHeight="1">
      <c r="A16" s="12" t="s">
        <v>55</v>
      </c>
      <c r="B16" s="11">
        <f>'Budget détaillé'!E18</f>
        <v>0</v>
      </c>
      <c r="C16" s="7"/>
      <c r="D16" s="7"/>
      <c r="E16" s="7"/>
      <c r="F16" s="11">
        <f>IF(COUNT(C16:E16)&lt;2,"",MAX(C16:E16)-MIN(C16:E16))</f>
        <v/>
      </c>
    </row>
    <row r="17" spans="1:6" ht="26" customHeight="1">
      <c r="A17" s="14" t="s">
        <v>66</v>
      </c>
      <c r="B17" s="15">
        <f>SUM(B5:B16)</f>
        <v>0</v>
      </c>
      <c r="C17" s="15">
        <f>SUM(C5:C16)</f>
        <v>0</v>
      </c>
      <c r="D17" s="15">
        <f>SUM(D5:D16)</f>
        <v>0</v>
      </c>
      <c r="E17" s="15">
        <f>SUM(E5:E16)</f>
        <v>0</v>
      </c>
      <c r="F17" s="15">
        <f>SUM(F5:F16)</f>
        <v>0</v>
      </c>
    </row>
    <row r="19" spans="1:6">
      <c r="A19" s="6" t="s">
        <v>67</v>
      </c>
      <c r="B19" s="6"/>
      <c r="C19" s="6"/>
      <c r="D19" s="6"/>
      <c r="E19" s="6"/>
      <c r="F19" s="6"/>
    </row>
  </sheetData>
  <mergeCells count="3">
    <mergeCell ref="A1:F1"/>
    <mergeCell ref="A2:F2"/>
    <mergeCell ref="A19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2" width="52.7109375" customWidth="1"/>
    <col min="3" max="3" width="24.7109375" customWidth="1"/>
    <col min="4" max="4" width="16.7109375" customWidth="1"/>
  </cols>
  <sheetData>
    <row r="1" spans="1:4" ht="34" customHeight="1">
      <c r="A1" s="1" t="s">
        <v>68</v>
      </c>
      <c r="B1" s="1"/>
      <c r="C1" s="1"/>
      <c r="D1" s="1"/>
    </row>
    <row r="2" spans="1:4" ht="46" customHeight="1">
      <c r="A2" s="2" t="s">
        <v>69</v>
      </c>
      <c r="B2" s="2"/>
      <c r="C2" s="2"/>
      <c r="D2" s="2"/>
    </row>
    <row r="4" spans="1:4" ht="30" customHeight="1">
      <c r="A4" s="8" t="s">
        <v>70</v>
      </c>
      <c r="B4" s="8" t="s">
        <v>71</v>
      </c>
      <c r="C4" s="8" t="s">
        <v>72</v>
      </c>
      <c r="D4" s="8" t="s">
        <v>73</v>
      </c>
    </row>
    <row r="5" spans="1:4" ht="24" customHeight="1">
      <c r="A5" s="9" t="s">
        <v>74</v>
      </c>
      <c r="B5" s="9" t="s">
        <v>75</v>
      </c>
      <c r="C5" s="6" t="s">
        <v>76</v>
      </c>
      <c r="D5" s="7">
        <v>1200</v>
      </c>
    </row>
    <row r="6" spans="1:4" ht="24" customHeight="1">
      <c r="A6" s="12" t="s">
        <v>77</v>
      </c>
      <c r="B6" s="12" t="s">
        <v>78</v>
      </c>
      <c r="C6" s="6" t="s">
        <v>76</v>
      </c>
      <c r="D6" s="7">
        <v>15</v>
      </c>
    </row>
    <row r="7" spans="1:4" ht="24" customHeight="1">
      <c r="A7" s="9" t="s">
        <v>79</v>
      </c>
      <c r="B7" s="9" t="s">
        <v>80</v>
      </c>
      <c r="C7" s="6" t="s">
        <v>76</v>
      </c>
      <c r="D7" s="7">
        <v>0</v>
      </c>
    </row>
    <row r="8" spans="1:4" ht="24" customHeight="1">
      <c r="A8" s="12" t="s">
        <v>81</v>
      </c>
      <c r="B8" s="12" t="s">
        <v>82</v>
      </c>
      <c r="C8" s="16">
        <v>0.15</v>
      </c>
      <c r="D8" s="11">
        <f>C8*'Budget détaillé'!$E$23</f>
        <v>0</v>
      </c>
    </row>
    <row r="9" spans="1:4" ht="26" customHeight="1">
      <c r="A9" s="14" t="s">
        <v>83</v>
      </c>
      <c r="B9" s="14"/>
      <c r="C9" s="14"/>
      <c r="D9" s="15">
        <f>SUM(D5:D8)</f>
        <v>0</v>
      </c>
    </row>
    <row r="11" spans="1:4">
      <c r="A11" s="6" t="s">
        <v>84</v>
      </c>
      <c r="B11" s="6"/>
      <c r="C11" s="6"/>
      <c r="D11" s="6"/>
    </row>
  </sheetData>
  <mergeCells count="4">
    <mergeCell ref="A1:D1"/>
    <mergeCell ref="A2:D2"/>
    <mergeCell ref="A9:C9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Budget détaillé</vt:lpstr>
      <vt:lpstr>Comparaison des devis</vt:lpstr>
      <vt:lpstr>Frais récurrents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2026-09-11T23:56:14Z</dcterms:created>
  <dcterms:modified xsi:type="dcterms:W3CDTF">2026-09-11T23:56:14Z</dcterms:modified>
</cp:coreProperties>
</file>